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1" sheetId="1" r:id="rId1"/>
  </sheets>
  <definedNames>
    <definedName name="_xlnm.Print_Area" localSheetId="0">'1'!$A$1:$V$92</definedName>
  </definedNames>
  <calcPr fullCalcOnLoad="1"/>
</workbook>
</file>

<file path=xl/comments1.xml><?xml version="1.0" encoding="utf-8"?>
<comments xmlns="http://schemas.openxmlformats.org/spreadsheetml/2006/main">
  <authors>
    <author>wecom</author>
  </authors>
  <commentList>
    <comment ref="I3" authorId="0">
      <text>
        <r>
          <rPr>
            <b/>
            <sz val="9"/>
            <rFont val="Tahoma"/>
            <family val="2"/>
          </rPr>
          <t>wecom:</t>
        </r>
        <r>
          <rPr>
            <sz val="9"/>
            <rFont val="Tahoma"/>
            <family val="2"/>
          </rPr>
          <t xml:space="preserve">
ระบุรหัสวัน</t>
        </r>
      </text>
    </comment>
  </commentList>
</comments>
</file>

<file path=xl/sharedStrings.xml><?xml version="1.0" encoding="utf-8"?>
<sst xmlns="http://schemas.openxmlformats.org/spreadsheetml/2006/main" count="190" uniqueCount="41">
  <si>
    <t>รายงานแสดงรายละเอียดการขายน้ำมันเชื้อเพลิงแต่ละชนิด</t>
  </si>
  <si>
    <t>ส่วน ก.</t>
  </si>
  <si>
    <t>ชื่อผู้ประกอบการ :</t>
  </si>
  <si>
    <t>ชื่อสถานีน้ำมัน :</t>
  </si>
  <si>
    <t>ชื่อสถานประกอบการ :</t>
  </si>
  <si>
    <t>หน้าจ่ายที่</t>
  </si>
  <si>
    <t>DIESEL</t>
  </si>
  <si>
    <t>GASOHOL95</t>
  </si>
  <si>
    <t>GASOHOL91</t>
  </si>
  <si>
    <t>หัวจ่าย</t>
  </si>
  <si>
    <t>มิเตอร์เริ่มต้น</t>
  </si>
  <si>
    <t>มิเตอร์สิ้นสุด</t>
  </si>
  <si>
    <t>ปริมาณขาย(ลิตร)</t>
  </si>
  <si>
    <t>บาท</t>
  </si>
  <si>
    <t>1. รวม</t>
  </si>
  <si>
    <t>2. หักทดสอบน้ำมัน</t>
  </si>
  <si>
    <t xml:space="preserve">    หักอื่นๆ(ระบุ)น้ำมันใช้เอง</t>
  </si>
  <si>
    <t>3. รวมยอดขายประจำวัน (1-2)</t>
  </si>
  <si>
    <t>4. หักส่วนลดการค้า</t>
  </si>
  <si>
    <t>5. ยอดขายสุทธิ (3-4)</t>
  </si>
  <si>
    <t>6. ภาษีขายสุทธิ ((5)*7/107)</t>
  </si>
  <si>
    <t>7. ภาษีซื้อ</t>
  </si>
  <si>
    <t>ราคาน้ำมัน</t>
  </si>
  <si>
    <t>E20</t>
  </si>
  <si>
    <t>E85</t>
  </si>
  <si>
    <t/>
  </si>
  <si>
    <t>รวมภาษีขายจากน้ำมันเชื้อเพลิง</t>
  </si>
  <si>
    <t>รวมภาษีซื้อจากน้ำมันเชื้อเพลิง</t>
  </si>
  <si>
    <t>ใบกำกับภาษีเต็มรูปแบบตามมาตรา 86/4 แห่งประมาลรัษฎากร (จากการขายน้ำมันเชื้อเพลิงผ่านมิเตอร์หัวจ่าย)</t>
  </si>
  <si>
    <t>เล่มที่</t>
  </si>
  <si>
    <t>เลขที่</t>
  </si>
  <si>
    <t>ถึงเลขที่</t>
  </si>
  <si>
    <t>จำนวน</t>
  </si>
  <si>
    <t>ฉบับ,จำนวนเงิน</t>
  </si>
  <si>
    <t>บาท ภาษีมูลค่าเพิ่ม</t>
  </si>
  <si>
    <t>ใบกำกับภาษีอย่างย่อตามมาตรา 86/6 แห่งประมาลรัษฎากร (จากการขายน้ำมันเชื้อเพลิงผ่านมิเตอร์หัวจ่าย)</t>
  </si>
  <si>
    <t>BHD</t>
  </si>
  <si>
    <t xml:space="preserve"> </t>
  </si>
  <si>
    <t>17/12/2558  05:00:01 ถึง 17/12/2558 23:54:30</t>
  </si>
  <si>
    <t>เลขประจำตัวผู้เสียภาษี ………………………………..</t>
  </si>
  <si>
    <t>บริษัท กขค จำกัด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</si>
</sst>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00_-;\-* #,##0.000_-;_-* &quot;-&quot;?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33" applyNumberFormat="1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left"/>
    </xf>
    <xf numFmtId="4" fontId="41" fillId="0" borderId="0" xfId="33" applyNumberFormat="1" applyFont="1" applyAlignment="1">
      <alignment horizontal="right"/>
    </xf>
    <xf numFmtId="0" fontId="42" fillId="0" borderId="0" xfId="0" applyFont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" fontId="42" fillId="0" borderId="10" xfId="33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44" fillId="0" borderId="11" xfId="33" applyNumberFormat="1" applyFont="1" applyBorder="1" applyAlignment="1">
      <alignment horizontal="right"/>
    </xf>
    <xf numFmtId="4" fontId="44" fillId="0" borderId="12" xfId="33" applyNumberFormat="1" applyFont="1" applyBorder="1" applyAlignment="1">
      <alignment horizontal="right"/>
    </xf>
    <xf numFmtId="199" fontId="44" fillId="0" borderId="12" xfId="33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199" fontId="44" fillId="0" borderId="13" xfId="33" applyNumberFormat="1" applyFont="1" applyBorder="1" applyAlignment="1">
      <alignment horizontal="center"/>
    </xf>
    <xf numFmtId="4" fontId="44" fillId="0" borderId="13" xfId="33" applyNumberFormat="1" applyFont="1" applyBorder="1" applyAlignment="1">
      <alignment horizontal="right"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/>
    </xf>
    <xf numFmtId="199" fontId="44" fillId="0" borderId="15" xfId="33" applyNumberFormat="1" applyFont="1" applyBorder="1" applyAlignment="1">
      <alignment horizontal="center"/>
    </xf>
    <xf numFmtId="199" fontId="44" fillId="0" borderId="16" xfId="33" applyNumberFormat="1" applyFont="1" applyBorder="1" applyAlignment="1">
      <alignment horizontal="center"/>
    </xf>
    <xf numFmtId="4" fontId="44" fillId="0" borderId="16" xfId="33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3" fillId="0" borderId="17" xfId="0" applyFont="1" applyBorder="1" applyAlignment="1">
      <alignment/>
    </xf>
    <xf numFmtId="0" fontId="44" fillId="0" borderId="0" xfId="0" applyFont="1" applyBorder="1" applyAlignment="1">
      <alignment horizontal="center"/>
    </xf>
    <xf numFmtId="199" fontId="44" fillId="0" borderId="0" xfId="33" applyNumberFormat="1" applyFont="1" applyBorder="1" applyAlignment="1">
      <alignment horizontal="center"/>
    </xf>
    <xf numFmtId="0" fontId="43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199" fontId="44" fillId="0" borderId="19" xfId="33" applyNumberFormat="1" applyFont="1" applyBorder="1" applyAlignment="1">
      <alignment horizontal="center"/>
    </xf>
    <xf numFmtId="199" fontId="44" fillId="0" borderId="20" xfId="33" applyNumberFormat="1" applyFont="1" applyBorder="1" applyAlignment="1">
      <alignment horizontal="center"/>
    </xf>
    <xf numFmtId="4" fontId="44" fillId="0" borderId="20" xfId="33" applyNumberFormat="1" applyFont="1" applyBorder="1" applyAlignment="1">
      <alignment horizontal="right"/>
    </xf>
    <xf numFmtId="0" fontId="43" fillId="0" borderId="17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99" fontId="44" fillId="0" borderId="0" xfId="33" applyNumberFormat="1" applyFont="1" applyFill="1" applyBorder="1" applyAlignment="1">
      <alignment horizontal="center"/>
    </xf>
    <xf numFmtId="199" fontId="44" fillId="0" borderId="12" xfId="33" applyNumberFormat="1" applyFont="1" applyFill="1" applyBorder="1" applyAlignment="1">
      <alignment horizontal="center"/>
    </xf>
    <xf numFmtId="4" fontId="44" fillId="0" borderId="12" xfId="33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4" fontId="44" fillId="0" borderId="19" xfId="33" applyNumberFormat="1" applyFont="1" applyBorder="1" applyAlignment="1">
      <alignment horizontal="right"/>
    </xf>
    <xf numFmtId="4" fontId="44" fillId="0" borderId="21" xfId="33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4" fontId="0" fillId="0" borderId="23" xfId="33" applyNumberFormat="1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41" fillId="0" borderId="25" xfId="0" applyFont="1" applyBorder="1" applyAlignment="1">
      <alignment/>
    </xf>
    <xf numFmtId="0" fontId="41" fillId="0" borderId="0" xfId="0" applyFont="1" applyBorder="1" applyAlignment="1">
      <alignment horizontal="center"/>
    </xf>
    <xf numFmtId="4" fontId="41" fillId="0" borderId="0" xfId="33" applyNumberFormat="1" applyFont="1" applyBorder="1" applyAlignment="1">
      <alignment horizontal="right"/>
    </xf>
    <xf numFmtId="2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 horizontal="center"/>
    </xf>
    <xf numFmtId="4" fontId="0" fillId="0" borderId="19" xfId="33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4" fontId="42" fillId="0" borderId="0" xfId="33" applyNumberFormat="1" applyFont="1" applyBorder="1" applyAlignment="1">
      <alignment horizontal="right" vertical="center" wrapText="1"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4" fontId="43" fillId="0" borderId="0" xfId="33" applyNumberFormat="1" applyFont="1" applyAlignment="1">
      <alignment horizontal="right"/>
    </xf>
    <xf numFmtId="0" fontId="43" fillId="0" borderId="29" xfId="0" applyFont="1" applyBorder="1" applyAlignment="1">
      <alignment horizontal="center"/>
    </xf>
    <xf numFmtId="4" fontId="43" fillId="0" borderId="0" xfId="33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8" borderId="0" xfId="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เปอร์เซ็นต์ 2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2"/>
  <sheetViews>
    <sheetView tabSelected="1" zoomScale="120" zoomScaleNormal="120" workbookViewId="0" topLeftCell="C70">
      <selection activeCell="U21" sqref="U21"/>
    </sheetView>
  </sheetViews>
  <sheetFormatPr defaultColWidth="9.140625" defaultRowHeight="15"/>
  <cols>
    <col min="1" max="1" width="0.9921875" style="1" customWidth="1"/>
    <col min="2" max="2" width="4.140625" style="1" customWidth="1"/>
    <col min="3" max="3" width="4.421875" style="72" customWidth="1"/>
    <col min="4" max="4" width="7.421875" style="72" customWidth="1"/>
    <col min="5" max="5" width="7.8515625" style="72" customWidth="1"/>
    <col min="6" max="6" width="6.8515625" style="72" customWidth="1"/>
    <col min="7" max="7" width="7.28125" style="2" customWidth="1"/>
    <col min="8" max="8" width="4.421875" style="72" customWidth="1"/>
    <col min="9" max="10" width="7.28125" style="72" customWidth="1"/>
    <col min="11" max="11" width="7.140625" style="72" customWidth="1"/>
    <col min="12" max="12" width="7.28125" style="72" customWidth="1"/>
    <col min="13" max="13" width="4.421875" style="72" customWidth="1"/>
    <col min="14" max="14" width="7.28125" style="72" customWidth="1"/>
    <col min="15" max="15" width="7.421875" style="72" customWidth="1"/>
    <col min="16" max="17" width="7.140625" style="72" customWidth="1"/>
    <col min="18" max="18" width="4.421875" style="72" customWidth="1"/>
    <col min="19" max="19" width="7.7109375" style="72" customWidth="1"/>
    <col min="20" max="20" width="7.57421875" style="72" customWidth="1"/>
    <col min="21" max="22" width="7.140625" style="72" customWidth="1"/>
    <col min="23" max="16384" width="9.00390625" style="1" customWidth="1"/>
  </cols>
  <sheetData>
    <row r="1" ht="14.25"/>
    <row r="2" spans="2:22" ht="15" thickBo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9:21" ht="14.25">
      <c r="I3" s="88" t="s">
        <v>38</v>
      </c>
      <c r="J3" s="88"/>
      <c r="K3" s="88"/>
      <c r="L3" s="88"/>
      <c r="M3" s="88"/>
      <c r="N3" s="88"/>
      <c r="O3" s="88"/>
      <c r="P3" s="88"/>
      <c r="T3" s="75" t="s">
        <v>1</v>
      </c>
      <c r="U3" s="76"/>
    </row>
    <row r="4" spans="2:22" s="3" customFormat="1" ht="14.25" customHeight="1" thickBot="1">
      <c r="B4" s="3" t="s">
        <v>2</v>
      </c>
      <c r="C4" s="4"/>
      <c r="D4" s="4"/>
      <c r="E4" s="5" t="s">
        <v>40</v>
      </c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7"/>
      <c r="U4" s="78"/>
      <c r="V4" s="4"/>
    </row>
    <row r="5" spans="2:22" s="3" customFormat="1" ht="14.25" customHeight="1">
      <c r="B5" s="3" t="s">
        <v>3</v>
      </c>
      <c r="C5" s="4"/>
      <c r="D5" s="4"/>
      <c r="E5" s="5" t="s">
        <v>40</v>
      </c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79" t="s">
        <v>39</v>
      </c>
      <c r="S5" s="79"/>
      <c r="T5" s="79"/>
      <c r="U5" s="79"/>
      <c r="V5" s="79"/>
    </row>
    <row r="6" spans="2:22" s="3" customFormat="1" ht="12.75" customHeight="1">
      <c r="B6" s="3" t="s">
        <v>4</v>
      </c>
      <c r="C6" s="4"/>
      <c r="D6" s="4"/>
      <c r="E6" s="5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2:22" s="7" customFormat="1" ht="11.25">
      <c r="B8" s="80" t="s">
        <v>5</v>
      </c>
      <c r="C8" s="81" t="s">
        <v>6</v>
      </c>
      <c r="D8" s="81"/>
      <c r="E8" s="81"/>
      <c r="F8" s="81"/>
      <c r="G8" s="81"/>
      <c r="H8" s="81" t="s">
        <v>7</v>
      </c>
      <c r="I8" s="81"/>
      <c r="J8" s="81"/>
      <c r="K8" s="81"/>
      <c r="L8" s="81"/>
      <c r="M8" s="81" t="s">
        <v>8</v>
      </c>
      <c r="N8" s="81"/>
      <c r="O8" s="81"/>
      <c r="P8" s="81"/>
      <c r="Q8" s="81"/>
      <c r="R8" s="81" t="s">
        <v>23</v>
      </c>
      <c r="S8" s="81"/>
      <c r="T8" s="81"/>
      <c r="U8" s="81"/>
      <c r="V8" s="81"/>
    </row>
    <row r="9" spans="2:22" s="7" customFormat="1" ht="33.75">
      <c r="B9" s="80"/>
      <c r="C9" s="8" t="s">
        <v>9</v>
      </c>
      <c r="D9" s="8" t="s">
        <v>10</v>
      </c>
      <c r="E9" s="8" t="s">
        <v>11</v>
      </c>
      <c r="F9" s="9" t="s">
        <v>12</v>
      </c>
      <c r="G9" s="10" t="s">
        <v>13</v>
      </c>
      <c r="H9" s="8" t="s">
        <v>9</v>
      </c>
      <c r="I9" s="8" t="s">
        <v>10</v>
      </c>
      <c r="J9" s="8" t="s">
        <v>11</v>
      </c>
      <c r="K9" s="9" t="s">
        <v>12</v>
      </c>
      <c r="L9" s="8" t="s">
        <v>13</v>
      </c>
      <c r="M9" s="8" t="s">
        <v>9</v>
      </c>
      <c r="N9" s="8" t="s">
        <v>10</v>
      </c>
      <c r="O9" s="8" t="s">
        <v>11</v>
      </c>
      <c r="P9" s="9" t="s">
        <v>12</v>
      </c>
      <c r="Q9" s="8" t="s">
        <v>13</v>
      </c>
      <c r="R9" s="8" t="s">
        <v>9</v>
      </c>
      <c r="S9" s="8" t="s">
        <v>10</v>
      </c>
      <c r="T9" s="8" t="s">
        <v>11</v>
      </c>
      <c r="U9" s="9" t="s">
        <v>12</v>
      </c>
      <c r="V9" s="8" t="s">
        <v>13</v>
      </c>
    </row>
    <row r="10" spans="2:22" ht="14.25">
      <c r="B10" s="11">
        <v>1</v>
      </c>
      <c r="C10" s="11"/>
      <c r="D10" s="16"/>
      <c r="E10" s="13"/>
      <c r="F10" s="13"/>
      <c r="G10" s="14"/>
      <c r="H10" s="11">
        <v>2</v>
      </c>
      <c r="I10" s="16"/>
      <c r="J10" s="16"/>
      <c r="K10" s="16">
        <f aca="true" t="shared" si="0" ref="K10:K23">+J10-I10</f>
        <v>0</v>
      </c>
      <c r="L10" s="15">
        <f aca="true" t="shared" si="1" ref="L10:L23">ROUND(K10*K$36,2)</f>
        <v>0</v>
      </c>
      <c r="M10" s="11"/>
      <c r="N10" s="16"/>
      <c r="O10" s="16"/>
      <c r="P10" s="16"/>
      <c r="Q10" s="15"/>
      <c r="R10" s="11"/>
      <c r="S10" s="16"/>
      <c r="T10" s="16"/>
      <c r="U10" s="16"/>
      <c r="V10" s="14"/>
    </row>
    <row r="11" spans="2:22" ht="14.25">
      <c r="B11" s="17">
        <v>2</v>
      </c>
      <c r="C11" s="17"/>
      <c r="D11" s="16"/>
      <c r="E11" s="12"/>
      <c r="F11" s="12"/>
      <c r="G11" s="15"/>
      <c r="H11" s="17">
        <v>5</v>
      </c>
      <c r="I11" s="16"/>
      <c r="J11" s="16"/>
      <c r="K11" s="16">
        <f t="shared" si="0"/>
        <v>0</v>
      </c>
      <c r="L11" s="15">
        <f t="shared" si="1"/>
        <v>0</v>
      </c>
      <c r="M11" s="17"/>
      <c r="N11" s="16"/>
      <c r="O11" s="16"/>
      <c r="P11" s="16"/>
      <c r="Q11" s="15"/>
      <c r="R11" s="17"/>
      <c r="S11" s="16"/>
      <c r="T11" s="16"/>
      <c r="U11" s="16"/>
      <c r="V11" s="15"/>
    </row>
    <row r="12" spans="2:22" ht="14.25">
      <c r="B12" s="17">
        <v>3</v>
      </c>
      <c r="C12" s="17">
        <v>9</v>
      </c>
      <c r="D12" s="16"/>
      <c r="E12" s="16"/>
      <c r="F12" s="16">
        <f aca="true" t="shared" si="2" ref="F12:F25">+E12-D12</f>
        <v>0</v>
      </c>
      <c r="G12" s="15">
        <f>ROUND(F12*F$36,2)</f>
        <v>0</v>
      </c>
      <c r="H12" s="17">
        <v>8</v>
      </c>
      <c r="I12" s="16"/>
      <c r="J12" s="16"/>
      <c r="K12" s="16">
        <f t="shared" si="0"/>
        <v>0</v>
      </c>
      <c r="L12" s="15">
        <f t="shared" si="1"/>
        <v>0</v>
      </c>
      <c r="M12" s="17">
        <v>7</v>
      </c>
      <c r="N12" s="16"/>
      <c r="O12" s="16"/>
      <c r="P12" s="16">
        <f>+O12-N12</f>
        <v>0</v>
      </c>
      <c r="Q12" s="15">
        <f>ROUND(P12*P$36,2)</f>
        <v>0</v>
      </c>
      <c r="R12" s="17"/>
      <c r="S12" s="16"/>
      <c r="T12" s="16"/>
      <c r="U12" s="16"/>
      <c r="V12" s="15"/>
    </row>
    <row r="13" spans="2:22" ht="14.25">
      <c r="B13" s="17">
        <v>4</v>
      </c>
      <c r="C13" s="17">
        <v>12</v>
      </c>
      <c r="D13" s="16"/>
      <c r="E13" s="16"/>
      <c r="F13" s="16">
        <f t="shared" si="2"/>
        <v>0</v>
      </c>
      <c r="G13" s="15">
        <f aca="true" t="shared" si="3" ref="G13:G25">ROUND(F13*F$36,2)</f>
        <v>0</v>
      </c>
      <c r="H13" s="17">
        <v>11</v>
      </c>
      <c r="I13" s="16"/>
      <c r="J13" s="16"/>
      <c r="K13" s="16">
        <f t="shared" si="0"/>
        <v>0</v>
      </c>
      <c r="L13" s="15">
        <f t="shared" si="1"/>
        <v>0</v>
      </c>
      <c r="M13" s="17">
        <v>10</v>
      </c>
      <c r="N13" s="16"/>
      <c r="O13" s="16"/>
      <c r="P13" s="16">
        <f>+O13-N13</f>
        <v>0</v>
      </c>
      <c r="Q13" s="15">
        <f>ROUND(P13*P$36,2)</f>
        <v>0</v>
      </c>
      <c r="R13" s="17"/>
      <c r="S13" s="16"/>
      <c r="T13" s="16"/>
      <c r="U13" s="16"/>
      <c r="V13" s="15"/>
    </row>
    <row r="14" spans="2:22" ht="14.25">
      <c r="B14" s="17">
        <v>5</v>
      </c>
      <c r="C14" s="17"/>
      <c r="D14" s="16"/>
      <c r="E14" s="16"/>
      <c r="F14" s="16"/>
      <c r="G14" s="15"/>
      <c r="H14" s="17">
        <v>14</v>
      </c>
      <c r="I14" s="16"/>
      <c r="J14" s="16"/>
      <c r="K14" s="16">
        <f t="shared" si="0"/>
        <v>0</v>
      </c>
      <c r="L14" s="15">
        <f t="shared" si="1"/>
        <v>0</v>
      </c>
      <c r="M14" s="17"/>
      <c r="N14" s="16"/>
      <c r="O14" s="16"/>
      <c r="P14" s="16"/>
      <c r="Q14" s="15"/>
      <c r="R14" s="17"/>
      <c r="S14" s="16"/>
      <c r="T14" s="16"/>
      <c r="U14" s="16"/>
      <c r="V14" s="15"/>
    </row>
    <row r="15" spans="2:22" ht="14.25">
      <c r="B15" s="17">
        <v>6</v>
      </c>
      <c r="C15" s="17"/>
      <c r="D15" s="16"/>
      <c r="E15" s="16"/>
      <c r="F15" s="16"/>
      <c r="G15" s="15"/>
      <c r="H15" s="17">
        <v>17</v>
      </c>
      <c r="I15" s="16"/>
      <c r="J15" s="16"/>
      <c r="K15" s="16">
        <f t="shared" si="0"/>
        <v>0</v>
      </c>
      <c r="L15" s="15">
        <f t="shared" si="1"/>
        <v>0</v>
      </c>
      <c r="M15" s="17"/>
      <c r="N15" s="16"/>
      <c r="O15" s="16"/>
      <c r="P15" s="16"/>
      <c r="Q15" s="15"/>
      <c r="R15" s="17"/>
      <c r="S15" s="16" t="s">
        <v>37</v>
      </c>
      <c r="T15" s="16"/>
      <c r="U15" s="16"/>
      <c r="V15" s="15"/>
    </row>
    <row r="16" spans="2:22" ht="14.25">
      <c r="B16" s="17">
        <v>7</v>
      </c>
      <c r="C16" s="17">
        <v>21</v>
      </c>
      <c r="D16" s="16"/>
      <c r="E16" s="16"/>
      <c r="F16" s="16">
        <f t="shared" si="2"/>
        <v>0</v>
      </c>
      <c r="G16" s="15">
        <f t="shared" si="3"/>
        <v>0</v>
      </c>
      <c r="H16" s="17">
        <v>20</v>
      </c>
      <c r="I16" s="16"/>
      <c r="J16" s="16"/>
      <c r="K16" s="16">
        <f t="shared" si="0"/>
        <v>0</v>
      </c>
      <c r="L16" s="15">
        <f t="shared" si="1"/>
        <v>0</v>
      </c>
      <c r="M16" s="17">
        <v>19</v>
      </c>
      <c r="N16" s="16"/>
      <c r="O16" s="16"/>
      <c r="P16" s="16">
        <f>+O16-N16</f>
        <v>0</v>
      </c>
      <c r="Q16" s="15">
        <f>ROUND(P16*P$36,2)</f>
        <v>0</v>
      </c>
      <c r="R16" s="17"/>
      <c r="S16" s="16" t="s">
        <v>37</v>
      </c>
      <c r="T16" s="16"/>
      <c r="U16" s="16"/>
      <c r="V16" s="15"/>
    </row>
    <row r="17" spans="2:22" ht="14.25">
      <c r="B17" s="17">
        <v>8</v>
      </c>
      <c r="C17" s="17">
        <v>24</v>
      </c>
      <c r="D17" s="16"/>
      <c r="E17" s="16"/>
      <c r="F17" s="16">
        <f t="shared" si="2"/>
        <v>0</v>
      </c>
      <c r="G17" s="15">
        <f t="shared" si="3"/>
        <v>0</v>
      </c>
      <c r="H17" s="17">
        <v>23</v>
      </c>
      <c r="I17" s="16"/>
      <c r="J17" s="16"/>
      <c r="K17" s="16">
        <f t="shared" si="0"/>
        <v>0</v>
      </c>
      <c r="L17" s="15">
        <f t="shared" si="1"/>
        <v>0</v>
      </c>
      <c r="M17" s="17">
        <v>22</v>
      </c>
      <c r="N17" s="16"/>
      <c r="O17" s="16"/>
      <c r="P17" s="16">
        <f>+O17-N17</f>
        <v>0</v>
      </c>
      <c r="Q17" s="15">
        <f>ROUND(P17*P$36,2)</f>
        <v>0</v>
      </c>
      <c r="R17" s="17"/>
      <c r="S17" s="16"/>
      <c r="T17" s="16"/>
      <c r="U17" s="16"/>
      <c r="V17" s="15"/>
    </row>
    <row r="18" spans="2:22" ht="14.25">
      <c r="B18" s="17">
        <v>9</v>
      </c>
      <c r="C18" s="17">
        <v>27</v>
      </c>
      <c r="D18" s="16"/>
      <c r="E18" s="16"/>
      <c r="F18" s="16">
        <f t="shared" si="2"/>
        <v>0</v>
      </c>
      <c r="G18" s="15">
        <f t="shared" si="3"/>
        <v>0</v>
      </c>
      <c r="H18" s="17">
        <v>25</v>
      </c>
      <c r="I18" s="16"/>
      <c r="J18" s="16"/>
      <c r="K18" s="16">
        <f t="shared" si="0"/>
        <v>0</v>
      </c>
      <c r="L18" s="15">
        <f t="shared" si="1"/>
        <v>0</v>
      </c>
      <c r="M18" s="17"/>
      <c r="N18" s="16"/>
      <c r="O18" s="16"/>
      <c r="P18" s="16"/>
      <c r="Q18" s="15"/>
      <c r="R18" s="17">
        <v>26</v>
      </c>
      <c r="S18" s="16"/>
      <c r="T18" s="16"/>
      <c r="U18" s="16">
        <f>+T18-S18</f>
        <v>0</v>
      </c>
      <c r="V18" s="15">
        <f>ROUND(U18*U$36,2)</f>
        <v>0</v>
      </c>
    </row>
    <row r="19" spans="2:22" ht="14.25">
      <c r="B19" s="17">
        <v>10</v>
      </c>
      <c r="C19" s="17">
        <v>30</v>
      </c>
      <c r="D19" s="16"/>
      <c r="E19" s="16"/>
      <c r="F19" s="16">
        <f t="shared" si="2"/>
        <v>0</v>
      </c>
      <c r="G19" s="15">
        <f t="shared" si="3"/>
        <v>0</v>
      </c>
      <c r="H19" s="17">
        <v>28</v>
      </c>
      <c r="I19" s="16"/>
      <c r="J19" s="16"/>
      <c r="K19" s="16">
        <f t="shared" si="0"/>
        <v>0</v>
      </c>
      <c r="L19" s="15">
        <f t="shared" si="1"/>
        <v>0</v>
      </c>
      <c r="M19" s="17"/>
      <c r="N19" s="16"/>
      <c r="O19" s="16"/>
      <c r="P19" s="16"/>
      <c r="Q19" s="15"/>
      <c r="R19" s="17">
        <v>29</v>
      </c>
      <c r="S19" s="16"/>
      <c r="T19" s="16"/>
      <c r="U19" s="16">
        <f>+T19-S19</f>
        <v>0</v>
      </c>
      <c r="V19" s="15">
        <f>ROUND(U19*U$36,2)</f>
        <v>0</v>
      </c>
    </row>
    <row r="20" spans="2:22" ht="14.25">
      <c r="B20" s="17">
        <v>11</v>
      </c>
      <c r="C20" s="17">
        <v>33</v>
      </c>
      <c r="D20" s="16"/>
      <c r="E20" s="16"/>
      <c r="F20" s="16">
        <f>+E20-D20</f>
        <v>0</v>
      </c>
      <c r="G20" s="15">
        <f>ROUND(F20*F$36,2)</f>
        <v>0</v>
      </c>
      <c r="H20" s="17"/>
      <c r="I20" s="16"/>
      <c r="J20" s="16"/>
      <c r="K20" s="16"/>
      <c r="L20" s="15"/>
      <c r="M20" s="17">
        <v>31</v>
      </c>
      <c r="N20" s="16"/>
      <c r="O20" s="16"/>
      <c r="P20" s="16">
        <f>+O20-N20</f>
        <v>0</v>
      </c>
      <c r="Q20" s="15">
        <f>ROUND(P20*P$36,2)</f>
        <v>0</v>
      </c>
      <c r="R20" s="17">
        <v>32</v>
      </c>
      <c r="S20" s="16"/>
      <c r="T20" s="16"/>
      <c r="U20" s="16">
        <f aca="true" t="shared" si="4" ref="U20:U25">+T20-S20</f>
        <v>0</v>
      </c>
      <c r="V20" s="15">
        <f aca="true" t="shared" si="5" ref="V20:V25">ROUND(U20*U$36,2)</f>
        <v>0</v>
      </c>
    </row>
    <row r="21" spans="2:22" ht="14.25">
      <c r="B21" s="17">
        <v>12</v>
      </c>
      <c r="C21" s="17">
        <v>36</v>
      </c>
      <c r="D21" s="16"/>
      <c r="E21" s="16"/>
      <c r="F21" s="16">
        <f>+E21-D21</f>
        <v>0</v>
      </c>
      <c r="G21" s="15">
        <f>ROUND(F21*F$36,2)</f>
        <v>0</v>
      </c>
      <c r="H21" s="17"/>
      <c r="I21" s="16"/>
      <c r="J21" s="16"/>
      <c r="K21" s="16"/>
      <c r="L21" s="15"/>
      <c r="M21" s="17">
        <v>34</v>
      </c>
      <c r="N21" s="16"/>
      <c r="O21" s="16"/>
      <c r="P21" s="16">
        <f>+O21-N21</f>
        <v>0</v>
      </c>
      <c r="Q21" s="15">
        <f>ROUND(P21*P$36,2)</f>
        <v>0</v>
      </c>
      <c r="R21" s="17">
        <v>35</v>
      </c>
      <c r="S21" s="16"/>
      <c r="T21" s="16"/>
      <c r="U21" s="16">
        <f t="shared" si="4"/>
        <v>0</v>
      </c>
      <c r="V21" s="15">
        <f t="shared" si="5"/>
        <v>0</v>
      </c>
    </row>
    <row r="22" spans="2:22" ht="14.25">
      <c r="B22" s="17">
        <v>13</v>
      </c>
      <c r="C22" s="17">
        <v>39</v>
      </c>
      <c r="D22" s="16"/>
      <c r="E22" s="16"/>
      <c r="F22" s="16">
        <f>+E22-D22</f>
        <v>0</v>
      </c>
      <c r="G22" s="15">
        <f>ROUND(F22*F$36,2)</f>
        <v>0</v>
      </c>
      <c r="H22" s="17">
        <v>37</v>
      </c>
      <c r="I22" s="16"/>
      <c r="J22" s="16"/>
      <c r="K22" s="16">
        <f t="shared" si="0"/>
        <v>0</v>
      </c>
      <c r="L22" s="15">
        <f t="shared" si="1"/>
        <v>0</v>
      </c>
      <c r="M22" s="17"/>
      <c r="N22" s="16"/>
      <c r="O22" s="16"/>
      <c r="P22" s="16"/>
      <c r="Q22" s="15"/>
      <c r="R22" s="17">
        <v>38</v>
      </c>
      <c r="S22" s="16"/>
      <c r="T22" s="16"/>
      <c r="U22" s="16">
        <f t="shared" si="4"/>
        <v>0</v>
      </c>
      <c r="V22" s="15">
        <f t="shared" si="5"/>
        <v>0</v>
      </c>
    </row>
    <row r="23" spans="2:22" ht="14.25">
      <c r="B23" s="17">
        <v>14</v>
      </c>
      <c r="C23" s="17">
        <v>42</v>
      </c>
      <c r="D23" s="16"/>
      <c r="E23" s="16"/>
      <c r="F23" s="16">
        <f>+E23-D23</f>
        <v>0</v>
      </c>
      <c r="G23" s="15">
        <f>ROUND(F23*F$36,2)</f>
        <v>0</v>
      </c>
      <c r="H23" s="17">
        <v>40</v>
      </c>
      <c r="I23" s="16"/>
      <c r="J23" s="16"/>
      <c r="K23" s="16">
        <f t="shared" si="0"/>
        <v>0</v>
      </c>
      <c r="L23" s="15">
        <f t="shared" si="1"/>
        <v>0</v>
      </c>
      <c r="M23" s="17"/>
      <c r="N23" s="16"/>
      <c r="O23" s="16"/>
      <c r="P23" s="16"/>
      <c r="Q23" s="15"/>
      <c r="R23" s="17">
        <v>41</v>
      </c>
      <c r="S23" s="16"/>
      <c r="T23" s="16"/>
      <c r="U23" s="16">
        <f t="shared" si="4"/>
        <v>0</v>
      </c>
      <c r="V23" s="15">
        <f t="shared" si="5"/>
        <v>0</v>
      </c>
    </row>
    <row r="24" spans="2:22" ht="14.25">
      <c r="B24" s="17">
        <v>15</v>
      </c>
      <c r="C24" s="17">
        <v>45</v>
      </c>
      <c r="D24" s="16"/>
      <c r="E24" s="16"/>
      <c r="F24" s="16">
        <f>+E24-D24</f>
        <v>0</v>
      </c>
      <c r="G24" s="15">
        <f>ROUND(F24*F$36,2)</f>
        <v>0</v>
      </c>
      <c r="H24" s="17"/>
      <c r="I24" s="16"/>
      <c r="J24" s="16"/>
      <c r="K24" s="16"/>
      <c r="L24" s="15"/>
      <c r="M24" s="17">
        <v>43</v>
      </c>
      <c r="N24" s="16"/>
      <c r="O24" s="16"/>
      <c r="P24" s="16">
        <f>+O24-N24</f>
        <v>0</v>
      </c>
      <c r="Q24" s="15">
        <f>ROUND(P24*P$36,2)</f>
        <v>0</v>
      </c>
      <c r="R24" s="17">
        <v>44</v>
      </c>
      <c r="S24" s="16"/>
      <c r="T24" s="16"/>
      <c r="U24" s="16">
        <f t="shared" si="4"/>
        <v>0</v>
      </c>
      <c r="V24" s="15">
        <f t="shared" si="5"/>
        <v>0</v>
      </c>
    </row>
    <row r="25" spans="2:22" ht="15" thickBot="1">
      <c r="B25" s="18">
        <v>16</v>
      </c>
      <c r="C25" s="18">
        <v>48</v>
      </c>
      <c r="D25" s="16"/>
      <c r="E25" s="16"/>
      <c r="F25" s="19">
        <f t="shared" si="2"/>
        <v>0</v>
      </c>
      <c r="G25" s="15">
        <f t="shared" si="3"/>
        <v>0</v>
      </c>
      <c r="H25" s="17"/>
      <c r="I25" s="16"/>
      <c r="J25" s="16"/>
      <c r="K25" s="16"/>
      <c r="L25" s="15"/>
      <c r="M25" s="18">
        <v>46</v>
      </c>
      <c r="N25" s="16"/>
      <c r="O25" s="16"/>
      <c r="P25" s="16">
        <f>+O25-N25</f>
        <v>0</v>
      </c>
      <c r="Q25" s="15">
        <f>ROUND(P25*P$36,2)</f>
        <v>0</v>
      </c>
      <c r="R25" s="18">
        <v>47</v>
      </c>
      <c r="S25" s="16"/>
      <c r="T25" s="16"/>
      <c r="U25" s="16">
        <f t="shared" si="4"/>
        <v>0</v>
      </c>
      <c r="V25" s="15">
        <f t="shared" si="5"/>
        <v>0</v>
      </c>
    </row>
    <row r="26" spans="2:22" s="26" customFormat="1" ht="10.5">
      <c r="B26" s="21" t="s">
        <v>14</v>
      </c>
      <c r="C26" s="22"/>
      <c r="D26" s="23"/>
      <c r="E26" s="23"/>
      <c r="F26" s="24">
        <f>SUM(F10:F25)</f>
        <v>0</v>
      </c>
      <c r="G26" s="25">
        <f>SUM(G10:G25)</f>
        <v>0</v>
      </c>
      <c r="H26" s="22"/>
      <c r="I26" s="23"/>
      <c r="J26" s="23"/>
      <c r="K26" s="24">
        <f>SUM(K10:K25)</f>
        <v>0</v>
      </c>
      <c r="L26" s="25">
        <f>SUM(L10:L25)</f>
        <v>0</v>
      </c>
      <c r="M26" s="22"/>
      <c r="N26" s="23"/>
      <c r="O26" s="23"/>
      <c r="P26" s="24">
        <f>SUM(P10:P25)</f>
        <v>0</v>
      </c>
      <c r="Q26" s="25">
        <f>SUM(Q10:Q25)</f>
        <v>0</v>
      </c>
      <c r="R26" s="22"/>
      <c r="S26" s="23"/>
      <c r="T26" s="23"/>
      <c r="U26" s="24">
        <f>SUM(U10:U25)</f>
        <v>0</v>
      </c>
      <c r="V26" s="25">
        <f>SUM(V10:V25)</f>
        <v>0</v>
      </c>
    </row>
    <row r="27" spans="2:22" s="26" customFormat="1" ht="10.5">
      <c r="B27" s="27" t="s">
        <v>15</v>
      </c>
      <c r="C27" s="28"/>
      <c r="D27" s="29"/>
      <c r="E27" s="29"/>
      <c r="F27" s="16"/>
      <c r="G27" s="15"/>
      <c r="H27" s="28"/>
      <c r="I27" s="29"/>
      <c r="J27" s="29"/>
      <c r="K27" s="16"/>
      <c r="L27" s="15"/>
      <c r="M27" s="28"/>
      <c r="N27" s="29"/>
      <c r="O27" s="29"/>
      <c r="P27" s="16"/>
      <c r="Q27" s="15"/>
      <c r="R27" s="28"/>
      <c r="S27" s="29"/>
      <c r="T27" s="29"/>
      <c r="U27" s="16"/>
      <c r="V27" s="15"/>
    </row>
    <row r="28" spans="2:22" s="26" customFormat="1" ht="10.5">
      <c r="B28" s="30" t="s">
        <v>16</v>
      </c>
      <c r="C28" s="31"/>
      <c r="D28" s="32"/>
      <c r="E28" s="32"/>
      <c r="F28" s="33"/>
      <c r="G28" s="34"/>
      <c r="H28" s="31"/>
      <c r="I28" s="32"/>
      <c r="J28" s="32"/>
      <c r="K28" s="33"/>
      <c r="L28" s="34"/>
      <c r="M28" s="31"/>
      <c r="N28" s="32"/>
      <c r="O28" s="32"/>
      <c r="P28" s="33"/>
      <c r="Q28" s="34"/>
      <c r="R28" s="31"/>
      <c r="S28" s="32"/>
      <c r="T28" s="32"/>
      <c r="U28" s="33"/>
      <c r="V28" s="34"/>
    </row>
    <row r="29" spans="2:22" s="26" customFormat="1" ht="10.5">
      <c r="B29" s="27" t="s">
        <v>17</v>
      </c>
      <c r="C29" s="28"/>
      <c r="D29" s="29"/>
      <c r="E29" s="29"/>
      <c r="F29" s="16">
        <f>F26-F27-F28</f>
        <v>0</v>
      </c>
      <c r="G29" s="15">
        <f>G26-G27-G28</f>
        <v>0</v>
      </c>
      <c r="H29" s="28"/>
      <c r="I29" s="29"/>
      <c r="J29" s="29"/>
      <c r="K29" s="16">
        <f>K26-K27-K28</f>
        <v>0</v>
      </c>
      <c r="L29" s="15">
        <f>L26-L27-L28</f>
        <v>0</v>
      </c>
      <c r="M29" s="28"/>
      <c r="N29" s="29"/>
      <c r="O29" s="29"/>
      <c r="P29" s="16">
        <f>P26-P27-P28</f>
        <v>0</v>
      </c>
      <c r="Q29" s="15">
        <f>Q26-Q27-Q28</f>
        <v>0</v>
      </c>
      <c r="R29" s="28"/>
      <c r="S29" s="29"/>
      <c r="T29" s="29"/>
      <c r="U29" s="16">
        <f>U26-U27-U28</f>
        <v>0</v>
      </c>
      <c r="V29" s="15">
        <f>V26-V27-V28</f>
        <v>0</v>
      </c>
    </row>
    <row r="30" spans="2:22" s="26" customFormat="1" ht="10.5">
      <c r="B30" s="30" t="s">
        <v>18</v>
      </c>
      <c r="C30" s="31"/>
      <c r="D30" s="32"/>
      <c r="E30" s="32"/>
      <c r="F30" s="33"/>
      <c r="G30" s="34">
        <v>0</v>
      </c>
      <c r="H30" s="31"/>
      <c r="I30" s="32"/>
      <c r="J30" s="32"/>
      <c r="K30" s="33"/>
      <c r="L30" s="34">
        <v>0</v>
      </c>
      <c r="M30" s="31"/>
      <c r="N30" s="32"/>
      <c r="O30" s="32"/>
      <c r="P30" s="33"/>
      <c r="Q30" s="34">
        <v>0</v>
      </c>
      <c r="R30" s="31"/>
      <c r="S30" s="32"/>
      <c r="T30" s="32"/>
      <c r="U30" s="33"/>
      <c r="V30" s="34">
        <v>0</v>
      </c>
    </row>
    <row r="31" spans="2:22" s="40" customFormat="1" ht="10.5">
      <c r="B31" s="35" t="s">
        <v>19</v>
      </c>
      <c r="C31" s="36"/>
      <c r="D31" s="37"/>
      <c r="E31" s="37"/>
      <c r="F31" s="38">
        <f>F29</f>
        <v>0</v>
      </c>
      <c r="G31" s="39">
        <f>G29-G30</f>
        <v>0</v>
      </c>
      <c r="H31" s="36"/>
      <c r="I31" s="37"/>
      <c r="J31" s="37"/>
      <c r="K31" s="38">
        <f>K29</f>
        <v>0</v>
      </c>
      <c r="L31" s="39">
        <f>L29-L30</f>
        <v>0</v>
      </c>
      <c r="M31" s="36"/>
      <c r="N31" s="37"/>
      <c r="O31" s="37"/>
      <c r="P31" s="38">
        <f>P29</f>
        <v>0</v>
      </c>
      <c r="Q31" s="39">
        <f>Q29-Q30</f>
        <v>0</v>
      </c>
      <c r="R31" s="36"/>
      <c r="S31" s="37"/>
      <c r="T31" s="37"/>
      <c r="U31" s="38">
        <f>U29</f>
        <v>0</v>
      </c>
      <c r="V31" s="39">
        <f>V29-V30</f>
        <v>0</v>
      </c>
    </row>
    <row r="32" spans="2:22" s="40" customFormat="1" ht="10.5">
      <c r="B32" s="35" t="s">
        <v>20</v>
      </c>
      <c r="C32" s="36"/>
      <c r="D32" s="37"/>
      <c r="E32" s="37"/>
      <c r="F32" s="38"/>
      <c r="G32" s="39">
        <f>ROUND(G31*7/107,2)</f>
        <v>0</v>
      </c>
      <c r="H32" s="36"/>
      <c r="I32" s="37"/>
      <c r="J32" s="37"/>
      <c r="K32" s="38"/>
      <c r="L32" s="39">
        <f>ROUND(L31*7/107,2)</f>
        <v>0</v>
      </c>
      <c r="M32" s="36"/>
      <c r="N32" s="37"/>
      <c r="O32" s="37"/>
      <c r="P32" s="38"/>
      <c r="Q32" s="39">
        <f>ROUND(Q31*7/107,2)</f>
        <v>0</v>
      </c>
      <c r="R32" s="36"/>
      <c r="S32" s="37"/>
      <c r="T32" s="37"/>
      <c r="U32" s="38"/>
      <c r="V32" s="39">
        <f>ROUND(V31*7/107,2)</f>
        <v>0</v>
      </c>
    </row>
    <row r="33" spans="2:22" s="40" customFormat="1" ht="10.5">
      <c r="B33" s="35" t="s">
        <v>21</v>
      </c>
      <c r="C33" s="36"/>
      <c r="D33" s="37"/>
      <c r="E33" s="37"/>
      <c r="F33" s="38"/>
      <c r="G33" s="39">
        <v>0</v>
      </c>
      <c r="H33" s="36"/>
      <c r="I33" s="37"/>
      <c r="J33" s="37"/>
      <c r="K33" s="38"/>
      <c r="L33" s="39">
        <v>0</v>
      </c>
      <c r="M33" s="36"/>
      <c r="N33" s="37"/>
      <c r="O33" s="37"/>
      <c r="P33" s="38"/>
      <c r="Q33" s="39">
        <v>0</v>
      </c>
      <c r="R33" s="36"/>
      <c r="S33" s="37"/>
      <c r="T33" s="37"/>
      <c r="U33" s="38"/>
      <c r="V33" s="39">
        <v>0</v>
      </c>
    </row>
    <row r="34" spans="2:22" s="26" customFormat="1" ht="3.75" customHeight="1">
      <c r="B34" s="30"/>
      <c r="C34" s="31"/>
      <c r="D34" s="31"/>
      <c r="E34" s="31"/>
      <c r="F34" s="31"/>
      <c r="G34" s="41"/>
      <c r="H34" s="31"/>
      <c r="I34" s="31"/>
      <c r="J34" s="31"/>
      <c r="K34" s="31"/>
      <c r="L34" s="41"/>
      <c r="M34" s="31"/>
      <c r="N34" s="31"/>
      <c r="O34" s="31"/>
      <c r="P34" s="31"/>
      <c r="Q34" s="41"/>
      <c r="R34" s="31"/>
      <c r="S34" s="31"/>
      <c r="T34" s="31"/>
      <c r="U34" s="31"/>
      <c r="V34" s="42"/>
    </row>
    <row r="35" spans="2:22" ht="5.25" customHeight="1">
      <c r="B35" s="43"/>
      <c r="C35" s="44"/>
      <c r="D35" s="44"/>
      <c r="E35" s="44"/>
      <c r="F35" s="44"/>
      <c r="G35" s="45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6"/>
    </row>
    <row r="36" spans="2:22" s="3" customFormat="1" ht="12.75">
      <c r="B36" s="47" t="s">
        <v>22</v>
      </c>
      <c r="C36" s="48"/>
      <c r="D36" s="48" t="s">
        <v>6</v>
      </c>
      <c r="E36" s="48"/>
      <c r="F36" s="50">
        <v>20.64</v>
      </c>
      <c r="G36" s="49" t="s">
        <v>13</v>
      </c>
      <c r="H36" s="48"/>
      <c r="I36" s="51" t="s">
        <v>7</v>
      </c>
      <c r="J36" s="48"/>
      <c r="K36" s="50">
        <v>23.85</v>
      </c>
      <c r="L36" s="48" t="s">
        <v>13</v>
      </c>
      <c r="M36" s="48"/>
      <c r="N36" s="51" t="s">
        <v>8</v>
      </c>
      <c r="O36" s="48"/>
      <c r="P36" s="50">
        <v>23.43</v>
      </c>
      <c r="Q36" s="48" t="s">
        <v>13</v>
      </c>
      <c r="R36" s="48"/>
      <c r="S36" s="51" t="s">
        <v>23</v>
      </c>
      <c r="T36" s="48"/>
      <c r="U36" s="48">
        <v>21.49</v>
      </c>
      <c r="V36" s="52" t="s">
        <v>13</v>
      </c>
    </row>
    <row r="37" spans="2:22" ht="5.25" customHeight="1">
      <c r="B37" s="53"/>
      <c r="C37" s="54"/>
      <c r="D37" s="54"/>
      <c r="E37" s="54"/>
      <c r="F37" s="54"/>
      <c r="G37" s="55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6"/>
    </row>
    <row r="39" spans="2:22" ht="15" thickBot="1">
      <c r="B39" s="74" t="s">
        <v>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9:21" ht="14.25">
      <c r="I40" s="88" t="str">
        <f>+I3</f>
        <v>17/12/2558  05:00:01 ถึง 17/12/2558 23:54:30</v>
      </c>
      <c r="J40" s="88"/>
      <c r="K40" s="88"/>
      <c r="L40" s="88"/>
      <c r="M40" s="88"/>
      <c r="N40" s="88"/>
      <c r="O40" s="88"/>
      <c r="P40" s="88"/>
      <c r="T40" s="75" t="s">
        <v>1</v>
      </c>
      <c r="U40" s="76"/>
    </row>
    <row r="41" spans="2:22" s="3" customFormat="1" ht="14.25" customHeight="1" thickBot="1">
      <c r="B41" s="3" t="s">
        <v>2</v>
      </c>
      <c r="C41" s="4"/>
      <c r="D41" s="4"/>
      <c r="E41" s="5" t="str">
        <f>+E4</f>
        <v>บริษัท กขค จำกัด</v>
      </c>
      <c r="F41" s="4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7"/>
      <c r="U41" s="78"/>
      <c r="V41" s="4"/>
    </row>
    <row r="42" spans="2:22" s="3" customFormat="1" ht="14.25" customHeight="1">
      <c r="B42" s="3" t="s">
        <v>3</v>
      </c>
      <c r="C42" s="4"/>
      <c r="D42" s="4"/>
      <c r="E42" s="5" t="str">
        <f>+E5</f>
        <v>บริษัท กขค จำกัด</v>
      </c>
      <c r="F42" s="4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79" t="str">
        <f>+R5</f>
        <v>เลขประจำตัวผู้เสียภาษี ………………………………..</v>
      </c>
      <c r="S42" s="79"/>
      <c r="T42" s="79"/>
      <c r="U42" s="79"/>
      <c r="V42" s="79"/>
    </row>
    <row r="43" spans="2:22" s="3" customFormat="1" ht="12.75" customHeight="1">
      <c r="B43" s="3" t="s">
        <v>4</v>
      </c>
      <c r="C43" s="4"/>
      <c r="D43" s="4"/>
      <c r="E43" s="5">
        <f>+E6</f>
        <v>0</v>
      </c>
      <c r="F43" s="4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5" spans="2:22" s="7" customFormat="1" ht="11.25">
      <c r="B45" s="80" t="s">
        <v>5</v>
      </c>
      <c r="C45" s="81" t="s">
        <v>24</v>
      </c>
      <c r="D45" s="81"/>
      <c r="E45" s="81"/>
      <c r="F45" s="81"/>
      <c r="G45" s="81"/>
      <c r="H45" s="81" t="s">
        <v>36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2:22" s="7" customFormat="1" ht="33.75">
      <c r="B46" s="80"/>
      <c r="C46" s="8" t="s">
        <v>9</v>
      </c>
      <c r="D46" s="8" t="s">
        <v>10</v>
      </c>
      <c r="E46" s="8" t="s">
        <v>11</v>
      </c>
      <c r="F46" s="9" t="s">
        <v>12</v>
      </c>
      <c r="G46" s="10" t="s">
        <v>13</v>
      </c>
      <c r="H46" s="8" t="s">
        <v>9</v>
      </c>
      <c r="I46" s="8" t="s">
        <v>10</v>
      </c>
      <c r="J46" s="8" t="s">
        <v>11</v>
      </c>
      <c r="K46" s="9" t="s">
        <v>12</v>
      </c>
      <c r="L46" s="8" t="s">
        <v>13</v>
      </c>
      <c r="M46" s="8" t="s">
        <v>9</v>
      </c>
      <c r="N46" s="8" t="s">
        <v>10</v>
      </c>
      <c r="O46" s="8" t="s">
        <v>11</v>
      </c>
      <c r="P46" s="9" t="s">
        <v>12</v>
      </c>
      <c r="Q46" s="8" t="s">
        <v>13</v>
      </c>
      <c r="R46" s="8" t="s">
        <v>9</v>
      </c>
      <c r="S46" s="8" t="s">
        <v>10</v>
      </c>
      <c r="T46" s="8" t="s">
        <v>11</v>
      </c>
      <c r="U46" s="9" t="s">
        <v>12</v>
      </c>
      <c r="V46" s="8" t="s">
        <v>13</v>
      </c>
    </row>
    <row r="47" spans="2:22" ht="14.25">
      <c r="B47" s="11">
        <v>1</v>
      </c>
      <c r="C47" s="11">
        <v>1</v>
      </c>
      <c r="D47" s="16"/>
      <c r="E47" s="16"/>
      <c r="F47" s="16">
        <f>+E47-D47</f>
        <v>0</v>
      </c>
      <c r="G47" s="15">
        <f>ROUND(F47*F$69,2)</f>
        <v>0</v>
      </c>
      <c r="H47" s="11">
        <v>3</v>
      </c>
      <c r="I47" s="16"/>
      <c r="J47" s="16"/>
      <c r="K47" s="16">
        <f>+J47-I47</f>
        <v>0</v>
      </c>
      <c r="L47" s="15">
        <f>ROUND(K47*K$69,2)</f>
        <v>0</v>
      </c>
      <c r="M47" s="11"/>
      <c r="N47" s="16"/>
      <c r="O47" s="16"/>
      <c r="P47" s="16"/>
      <c r="Q47" s="15"/>
      <c r="R47" s="11"/>
      <c r="S47" s="13"/>
      <c r="T47" s="13"/>
      <c r="U47" s="13"/>
      <c r="V47" s="14"/>
    </row>
    <row r="48" spans="2:22" ht="14.25">
      <c r="B48" s="17">
        <v>2</v>
      </c>
      <c r="C48" s="17">
        <v>4</v>
      </c>
      <c r="D48" s="16"/>
      <c r="E48" s="16"/>
      <c r="F48" s="16">
        <f>+E48-D48</f>
        <v>0</v>
      </c>
      <c r="G48" s="15">
        <f>ROUND(F48*F$69,2)</f>
        <v>0</v>
      </c>
      <c r="H48" s="17">
        <v>6</v>
      </c>
      <c r="I48" s="16"/>
      <c r="J48" s="16"/>
      <c r="K48" s="16">
        <f>+J48-I48</f>
        <v>0</v>
      </c>
      <c r="L48" s="15">
        <f>ROUND(K48*K$69,2)</f>
        <v>0</v>
      </c>
      <c r="M48" s="17"/>
      <c r="N48" s="16"/>
      <c r="O48" s="16"/>
      <c r="P48" s="16"/>
      <c r="Q48" s="15"/>
      <c r="R48" s="17"/>
      <c r="S48" s="12"/>
      <c r="T48" s="12"/>
      <c r="U48" s="12"/>
      <c r="V48" s="15"/>
    </row>
    <row r="49" spans="2:22" ht="14.25">
      <c r="B49" s="17">
        <v>3</v>
      </c>
      <c r="C49" s="17"/>
      <c r="D49" s="16"/>
      <c r="E49" s="16"/>
      <c r="F49" s="16"/>
      <c r="G49" s="15"/>
      <c r="H49" s="17"/>
      <c r="I49" s="16"/>
      <c r="J49" s="16"/>
      <c r="K49" s="16"/>
      <c r="L49" s="15"/>
      <c r="M49" s="17"/>
      <c r="N49" s="12"/>
      <c r="O49" s="12"/>
      <c r="P49" s="12"/>
      <c r="Q49" s="15"/>
      <c r="R49" s="17"/>
      <c r="S49" s="12"/>
      <c r="T49" s="12"/>
      <c r="U49" s="12"/>
      <c r="V49" s="15"/>
    </row>
    <row r="50" spans="2:22" ht="14.25">
      <c r="B50" s="17">
        <v>4</v>
      </c>
      <c r="C50" s="17"/>
      <c r="D50" s="16"/>
      <c r="E50" s="16"/>
      <c r="F50" s="16"/>
      <c r="G50" s="15"/>
      <c r="H50" s="17"/>
      <c r="I50" s="16"/>
      <c r="J50" s="16"/>
      <c r="K50" s="16"/>
      <c r="L50" s="15"/>
      <c r="M50" s="17"/>
      <c r="N50" s="12"/>
      <c r="O50" s="12"/>
      <c r="P50" s="12"/>
      <c r="Q50" s="15"/>
      <c r="R50" s="17"/>
      <c r="S50" s="12"/>
      <c r="T50" s="12"/>
      <c r="U50" s="12"/>
      <c r="V50" s="15"/>
    </row>
    <row r="51" spans="2:22" ht="14.25">
      <c r="B51" s="17">
        <v>5</v>
      </c>
      <c r="C51" s="17">
        <v>13</v>
      </c>
      <c r="D51" s="16"/>
      <c r="E51" s="16"/>
      <c r="F51" s="16">
        <f>+E51-D51</f>
        <v>0</v>
      </c>
      <c r="G51" s="15">
        <f>ROUND(F51*F$69,2)</f>
        <v>0</v>
      </c>
      <c r="H51" s="17">
        <v>15</v>
      </c>
      <c r="I51" s="16"/>
      <c r="J51" s="16"/>
      <c r="K51" s="16">
        <f>+J51-I51</f>
        <v>0</v>
      </c>
      <c r="L51" s="15">
        <f>ROUND(K51*K$69,2)</f>
        <v>0</v>
      </c>
      <c r="M51" s="17"/>
      <c r="N51" s="12"/>
      <c r="O51" s="12"/>
      <c r="P51" s="12"/>
      <c r="Q51" s="15"/>
      <c r="R51" s="17"/>
      <c r="S51" s="12"/>
      <c r="T51" s="12"/>
      <c r="U51" s="12"/>
      <c r="V51" s="15"/>
    </row>
    <row r="52" spans="2:22" ht="14.25">
      <c r="B52" s="17">
        <v>6</v>
      </c>
      <c r="C52" s="17">
        <v>16</v>
      </c>
      <c r="D52" s="16"/>
      <c r="E52" s="16"/>
      <c r="F52" s="16">
        <f>+E52-D52</f>
        <v>0</v>
      </c>
      <c r="G52" s="15">
        <f>ROUND(F52*F$69,2)</f>
        <v>0</v>
      </c>
      <c r="H52" s="17">
        <v>18</v>
      </c>
      <c r="I52" s="16"/>
      <c r="J52" s="16"/>
      <c r="K52" s="16">
        <f>+J52-I52</f>
        <v>0</v>
      </c>
      <c r="L52" s="15">
        <f>ROUND(K52*K$69,2)</f>
        <v>0</v>
      </c>
      <c r="M52" s="17"/>
      <c r="N52" s="12"/>
      <c r="O52" s="12"/>
      <c r="P52" s="12"/>
      <c r="Q52" s="15"/>
      <c r="R52" s="17"/>
      <c r="S52" s="12"/>
      <c r="T52" s="12"/>
      <c r="U52" s="12"/>
      <c r="V52" s="15"/>
    </row>
    <row r="53" spans="2:22" ht="14.25">
      <c r="B53" s="17">
        <v>7</v>
      </c>
      <c r="C53" s="17"/>
      <c r="D53" s="16"/>
      <c r="E53" s="16"/>
      <c r="F53" s="16"/>
      <c r="G53" s="15"/>
      <c r="H53" s="17"/>
      <c r="I53" s="16"/>
      <c r="J53" s="16"/>
      <c r="K53" s="16"/>
      <c r="L53" s="15"/>
      <c r="M53" s="17"/>
      <c r="N53" s="12"/>
      <c r="O53" s="12"/>
      <c r="P53" s="12"/>
      <c r="Q53" s="15"/>
      <c r="R53" s="17"/>
      <c r="S53" s="12"/>
      <c r="T53" s="12"/>
      <c r="U53" s="12"/>
      <c r="V53" s="15"/>
    </row>
    <row r="54" spans="2:22" ht="14.25">
      <c r="B54" s="17">
        <v>8</v>
      </c>
      <c r="C54" s="17"/>
      <c r="D54" s="16"/>
      <c r="E54" s="16"/>
      <c r="F54" s="16"/>
      <c r="G54" s="15"/>
      <c r="H54" s="17"/>
      <c r="I54" s="16"/>
      <c r="J54" s="16"/>
      <c r="K54" s="16"/>
      <c r="L54" s="15"/>
      <c r="M54" s="17"/>
      <c r="N54" s="12"/>
      <c r="O54" s="12"/>
      <c r="P54" s="12"/>
      <c r="Q54" s="15"/>
      <c r="R54" s="17"/>
      <c r="S54" s="12"/>
      <c r="T54" s="12"/>
      <c r="U54" s="12"/>
      <c r="V54" s="15"/>
    </row>
    <row r="55" spans="2:22" ht="14.25">
      <c r="B55" s="17">
        <v>9</v>
      </c>
      <c r="C55" s="57"/>
      <c r="D55" s="16"/>
      <c r="E55" s="16"/>
      <c r="F55" s="16"/>
      <c r="G55" s="15"/>
      <c r="H55" s="17"/>
      <c r="I55" s="16"/>
      <c r="J55" s="16"/>
      <c r="K55" s="16"/>
      <c r="L55" s="15"/>
      <c r="M55" s="17" t="s">
        <v>25</v>
      </c>
      <c r="N55" s="12"/>
      <c r="O55" s="12"/>
      <c r="P55" s="12"/>
      <c r="Q55" s="15"/>
      <c r="R55" s="17"/>
      <c r="S55" s="12"/>
      <c r="T55" s="12"/>
      <c r="U55" s="12"/>
      <c r="V55" s="15"/>
    </row>
    <row r="56" spans="2:22" ht="14.25">
      <c r="B56" s="17">
        <v>10</v>
      </c>
      <c r="C56" s="57"/>
      <c r="D56" s="16"/>
      <c r="E56" s="16"/>
      <c r="F56" s="16"/>
      <c r="G56" s="15"/>
      <c r="H56" s="17"/>
      <c r="I56" s="16"/>
      <c r="J56" s="16"/>
      <c r="K56" s="16"/>
      <c r="L56" s="15"/>
      <c r="M56" s="17" t="s">
        <v>25</v>
      </c>
      <c r="N56" s="12"/>
      <c r="O56" s="12"/>
      <c r="P56" s="12"/>
      <c r="Q56" s="15"/>
      <c r="R56" s="17"/>
      <c r="S56" s="12"/>
      <c r="T56" s="12"/>
      <c r="U56" s="12"/>
      <c r="V56" s="15"/>
    </row>
    <row r="57" spans="2:22" ht="14.25">
      <c r="B57" s="17">
        <v>11</v>
      </c>
      <c r="C57" s="57"/>
      <c r="D57" s="16"/>
      <c r="E57" s="16"/>
      <c r="F57" s="16"/>
      <c r="G57" s="15"/>
      <c r="H57" s="17"/>
      <c r="I57" s="16"/>
      <c r="J57" s="16"/>
      <c r="K57" s="16"/>
      <c r="L57" s="15"/>
      <c r="M57" s="17" t="s">
        <v>25</v>
      </c>
      <c r="N57" s="12"/>
      <c r="O57" s="12"/>
      <c r="P57" s="12"/>
      <c r="Q57" s="15"/>
      <c r="R57" s="17"/>
      <c r="S57" s="12"/>
      <c r="T57" s="12"/>
      <c r="U57" s="12"/>
      <c r="V57" s="15"/>
    </row>
    <row r="58" spans="2:22" ht="15" thickBot="1">
      <c r="B58" s="18">
        <v>12</v>
      </c>
      <c r="C58" s="58"/>
      <c r="D58" s="19"/>
      <c r="E58" s="19"/>
      <c r="F58" s="19"/>
      <c r="G58" s="15"/>
      <c r="H58" s="18"/>
      <c r="I58" s="16"/>
      <c r="J58" s="19"/>
      <c r="K58" s="19"/>
      <c r="L58" s="20"/>
      <c r="M58" s="18" t="s">
        <v>25</v>
      </c>
      <c r="N58" s="59"/>
      <c r="O58" s="59"/>
      <c r="P58" s="59"/>
      <c r="Q58" s="20"/>
      <c r="R58" s="18"/>
      <c r="S58" s="59"/>
      <c r="T58" s="59"/>
      <c r="U58" s="59"/>
      <c r="V58" s="20"/>
    </row>
    <row r="59" spans="2:22" s="26" customFormat="1" ht="10.5">
      <c r="B59" s="21" t="s">
        <v>14</v>
      </c>
      <c r="C59" s="22"/>
      <c r="D59" s="23"/>
      <c r="E59" s="23"/>
      <c r="F59" s="24">
        <f>SUM(F47:F58)</f>
        <v>0</v>
      </c>
      <c r="G59" s="25">
        <f>SUM(G47:G58)</f>
        <v>0</v>
      </c>
      <c r="H59" s="22"/>
      <c r="I59" s="23"/>
      <c r="J59" s="23"/>
      <c r="K59" s="24">
        <f>SUM(K47:K58)</f>
        <v>0</v>
      </c>
      <c r="L59" s="25">
        <f>SUM(L47:L58)</f>
        <v>0</v>
      </c>
      <c r="M59" s="22"/>
      <c r="N59" s="22"/>
      <c r="O59" s="22"/>
      <c r="P59" s="60">
        <f>SUM(P47:P58)</f>
        <v>0</v>
      </c>
      <c r="Q59" s="25">
        <f>SUM(Q47:Q58)</f>
        <v>0</v>
      </c>
      <c r="R59" s="22"/>
      <c r="S59" s="22"/>
      <c r="T59" s="22"/>
      <c r="U59" s="60">
        <f>SUM(U47:U58)</f>
        <v>0</v>
      </c>
      <c r="V59" s="25">
        <f>SUM(V47:V58)</f>
        <v>0</v>
      </c>
    </row>
    <row r="60" spans="2:22" s="26" customFormat="1" ht="10.5">
      <c r="B60" s="27" t="s">
        <v>15</v>
      </c>
      <c r="C60" s="28"/>
      <c r="D60" s="29"/>
      <c r="E60" s="29"/>
      <c r="F60" s="16"/>
      <c r="G60" s="15"/>
      <c r="H60" s="28"/>
      <c r="I60" s="29"/>
      <c r="J60" s="29"/>
      <c r="K60" s="16"/>
      <c r="L60" s="15"/>
      <c r="M60" s="28"/>
      <c r="N60" s="28"/>
      <c r="O60" s="28"/>
      <c r="P60" s="12"/>
      <c r="Q60" s="15"/>
      <c r="R60" s="28"/>
      <c r="S60" s="28"/>
      <c r="T60" s="28"/>
      <c r="U60" s="12"/>
      <c r="V60" s="15"/>
    </row>
    <row r="61" spans="2:22" s="26" customFormat="1" ht="10.5">
      <c r="B61" s="30" t="s">
        <v>16</v>
      </c>
      <c r="C61" s="31"/>
      <c r="D61" s="32"/>
      <c r="E61" s="32"/>
      <c r="F61" s="33"/>
      <c r="G61" s="34"/>
      <c r="H61" s="31"/>
      <c r="I61" s="32"/>
      <c r="J61" s="32"/>
      <c r="K61" s="33"/>
      <c r="L61" s="34"/>
      <c r="M61" s="31"/>
      <c r="N61" s="31"/>
      <c r="O61" s="31"/>
      <c r="P61" s="61"/>
      <c r="Q61" s="34"/>
      <c r="R61" s="31"/>
      <c r="S61" s="31"/>
      <c r="T61" s="31"/>
      <c r="U61" s="61"/>
      <c r="V61" s="34"/>
    </row>
    <row r="62" spans="2:22" s="26" customFormat="1" ht="10.5">
      <c r="B62" s="27" t="s">
        <v>17</v>
      </c>
      <c r="C62" s="28"/>
      <c r="D62" s="29"/>
      <c r="E62" s="29"/>
      <c r="F62" s="16">
        <f>F59-F60-F61</f>
        <v>0</v>
      </c>
      <c r="G62" s="15">
        <f>G59-G60-G61</f>
        <v>0</v>
      </c>
      <c r="H62" s="28"/>
      <c r="I62" s="29"/>
      <c r="J62" s="29"/>
      <c r="K62" s="16">
        <f>K59-K60-K61</f>
        <v>0</v>
      </c>
      <c r="L62" s="15">
        <f>L59-L60-L61</f>
        <v>0</v>
      </c>
      <c r="M62" s="28"/>
      <c r="N62" s="28"/>
      <c r="O62" s="28"/>
      <c r="P62" s="12">
        <f>P59-P60-P61</f>
        <v>0</v>
      </c>
      <c r="Q62" s="15">
        <f>Q59-Q60-Q61</f>
        <v>0</v>
      </c>
      <c r="R62" s="28"/>
      <c r="S62" s="28"/>
      <c r="T62" s="28"/>
      <c r="U62" s="12">
        <f>U59-U60-U61</f>
        <v>0</v>
      </c>
      <c r="V62" s="15">
        <f>V59-V60-V61</f>
        <v>0</v>
      </c>
    </row>
    <row r="63" spans="2:22" s="26" customFormat="1" ht="10.5">
      <c r="B63" s="30" t="s">
        <v>18</v>
      </c>
      <c r="C63" s="31"/>
      <c r="D63" s="32"/>
      <c r="E63" s="32"/>
      <c r="F63" s="33"/>
      <c r="G63" s="34">
        <v>0</v>
      </c>
      <c r="H63" s="31"/>
      <c r="I63" s="32"/>
      <c r="J63" s="32"/>
      <c r="K63" s="33"/>
      <c r="L63" s="34">
        <v>0</v>
      </c>
      <c r="M63" s="31"/>
      <c r="N63" s="31"/>
      <c r="O63" s="31"/>
      <c r="P63" s="61"/>
      <c r="Q63" s="34">
        <v>0</v>
      </c>
      <c r="R63" s="31"/>
      <c r="S63" s="31"/>
      <c r="T63" s="31"/>
      <c r="U63" s="61"/>
      <c r="V63" s="34">
        <v>0</v>
      </c>
    </row>
    <row r="64" spans="2:22" s="40" customFormat="1" ht="10.5">
      <c r="B64" s="35" t="s">
        <v>19</v>
      </c>
      <c r="C64" s="36"/>
      <c r="D64" s="37"/>
      <c r="E64" s="37"/>
      <c r="F64" s="38">
        <f>F62</f>
        <v>0</v>
      </c>
      <c r="G64" s="39">
        <f>G62-G63</f>
        <v>0</v>
      </c>
      <c r="H64" s="36"/>
      <c r="I64" s="37"/>
      <c r="J64" s="37"/>
      <c r="K64" s="38">
        <f>K62</f>
        <v>0</v>
      </c>
      <c r="L64" s="39">
        <f>L62-L63</f>
        <v>0</v>
      </c>
      <c r="M64" s="36"/>
      <c r="N64" s="36"/>
      <c r="O64" s="36"/>
      <c r="P64" s="62">
        <f>P62</f>
        <v>0</v>
      </c>
      <c r="Q64" s="39">
        <f>Q62-Q63</f>
        <v>0</v>
      </c>
      <c r="R64" s="36"/>
      <c r="S64" s="36"/>
      <c r="T64" s="36"/>
      <c r="U64" s="62">
        <f>U62</f>
        <v>0</v>
      </c>
      <c r="V64" s="39">
        <f>V62-V63</f>
        <v>0</v>
      </c>
    </row>
    <row r="65" spans="2:22" s="40" customFormat="1" ht="10.5">
      <c r="B65" s="35" t="s">
        <v>20</v>
      </c>
      <c r="C65" s="36"/>
      <c r="D65" s="37"/>
      <c r="E65" s="37"/>
      <c r="F65" s="38"/>
      <c r="G65" s="39">
        <f>ROUND(G64*7/107,2)</f>
        <v>0</v>
      </c>
      <c r="H65" s="36"/>
      <c r="I65" s="37"/>
      <c r="J65" s="37"/>
      <c r="K65" s="38"/>
      <c r="L65" s="39">
        <f>ROUND(L64*7/107,2)</f>
        <v>0</v>
      </c>
      <c r="M65" s="36"/>
      <c r="N65" s="36"/>
      <c r="O65" s="36"/>
      <c r="P65" s="62"/>
      <c r="Q65" s="39">
        <f>ROUND(Q64*7/107,2)</f>
        <v>0</v>
      </c>
      <c r="R65" s="36"/>
      <c r="S65" s="36"/>
      <c r="T65" s="36"/>
      <c r="U65" s="62"/>
      <c r="V65" s="39">
        <f>ROUND(V64*7/107,2)</f>
        <v>0</v>
      </c>
    </row>
    <row r="66" spans="2:22" s="40" customFormat="1" ht="10.5">
      <c r="B66" s="35" t="s">
        <v>21</v>
      </c>
      <c r="C66" s="36"/>
      <c r="D66" s="37"/>
      <c r="E66" s="37"/>
      <c r="F66" s="38"/>
      <c r="G66" s="39">
        <v>0</v>
      </c>
      <c r="H66" s="36"/>
      <c r="I66" s="37"/>
      <c r="J66" s="37"/>
      <c r="K66" s="38"/>
      <c r="L66" s="39"/>
      <c r="M66" s="36"/>
      <c r="N66" s="36"/>
      <c r="O66" s="36"/>
      <c r="P66" s="62"/>
      <c r="Q66" s="39"/>
      <c r="R66" s="36"/>
      <c r="S66" s="36"/>
      <c r="T66" s="36"/>
      <c r="U66" s="62"/>
      <c r="V66" s="39"/>
    </row>
    <row r="67" spans="2:22" s="26" customFormat="1" ht="3.75" customHeight="1">
      <c r="B67" s="30"/>
      <c r="C67" s="31"/>
      <c r="D67" s="31"/>
      <c r="E67" s="31"/>
      <c r="F67" s="31"/>
      <c r="G67" s="41"/>
      <c r="H67" s="31"/>
      <c r="I67" s="31"/>
      <c r="J67" s="31"/>
      <c r="K67" s="31"/>
      <c r="L67" s="41"/>
      <c r="M67" s="31"/>
      <c r="N67" s="31"/>
      <c r="O67" s="31"/>
      <c r="P67" s="31"/>
      <c r="Q67" s="41"/>
      <c r="R67" s="31"/>
      <c r="S67" s="31"/>
      <c r="T67" s="31"/>
      <c r="U67" s="31"/>
      <c r="V67" s="42"/>
    </row>
    <row r="68" spans="2:22" ht="5.25" customHeight="1">
      <c r="B68" s="43"/>
      <c r="C68" s="44"/>
      <c r="D68" s="44"/>
      <c r="E68" s="44"/>
      <c r="F68" s="44"/>
      <c r="G68" s="45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6"/>
    </row>
    <row r="69" spans="2:22" s="3" customFormat="1" ht="12.75">
      <c r="B69" s="47" t="s">
        <v>22</v>
      </c>
      <c r="C69" s="48"/>
      <c r="D69" s="48" t="s">
        <v>24</v>
      </c>
      <c r="E69" s="48"/>
      <c r="F69" s="48">
        <v>18.84</v>
      </c>
      <c r="G69" s="49" t="s">
        <v>13</v>
      </c>
      <c r="H69" s="48"/>
      <c r="I69" s="48" t="s">
        <v>36</v>
      </c>
      <c r="J69" s="48"/>
      <c r="K69" s="50">
        <v>23.64</v>
      </c>
      <c r="L69" s="48" t="s">
        <v>13</v>
      </c>
      <c r="M69" s="48"/>
      <c r="N69" s="51"/>
      <c r="O69" s="48"/>
      <c r="P69" s="50">
        <v>0</v>
      </c>
      <c r="Q69" s="48" t="s">
        <v>13</v>
      </c>
      <c r="R69" s="48"/>
      <c r="S69" s="51"/>
      <c r="T69" s="48"/>
      <c r="U69" s="50">
        <v>0</v>
      </c>
      <c r="V69" s="52" t="s">
        <v>13</v>
      </c>
    </row>
    <row r="70" spans="2:22" ht="5.25" customHeight="1">
      <c r="B70" s="53"/>
      <c r="C70" s="54"/>
      <c r="D70" s="54"/>
      <c r="E70" s="54"/>
      <c r="F70" s="54"/>
      <c r="G70" s="55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6"/>
    </row>
    <row r="72" spans="2:22" ht="15" thickBot="1">
      <c r="B72" s="74" t="s">
        <v>0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9:21" ht="14.25">
      <c r="I73" s="88" t="str">
        <f>+I40</f>
        <v>17/12/2558  05:00:01 ถึง 17/12/2558 23:54:30</v>
      </c>
      <c r="J73" s="88"/>
      <c r="K73" s="88"/>
      <c r="L73" s="88"/>
      <c r="M73" s="88"/>
      <c r="N73" s="88"/>
      <c r="O73" s="88"/>
      <c r="P73" s="88"/>
      <c r="T73" s="75" t="s">
        <v>1</v>
      </c>
      <c r="U73" s="76"/>
    </row>
    <row r="74" spans="2:22" s="3" customFormat="1" ht="14.25" customHeight="1" thickBot="1">
      <c r="B74" s="3" t="s">
        <v>2</v>
      </c>
      <c r="C74" s="4"/>
      <c r="D74" s="4"/>
      <c r="E74" s="5" t="str">
        <f>+E4</f>
        <v>บริษัท กขค จำกัด</v>
      </c>
      <c r="F74" s="4"/>
      <c r="G74" s="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77"/>
      <c r="U74" s="78"/>
      <c r="V74" s="4"/>
    </row>
    <row r="75" spans="2:22" s="3" customFormat="1" ht="14.25" customHeight="1">
      <c r="B75" s="3" t="s">
        <v>3</v>
      </c>
      <c r="C75" s="4"/>
      <c r="D75" s="4"/>
      <c r="E75" s="5" t="str">
        <f>+E5</f>
        <v>บริษัท กขค จำกัด</v>
      </c>
      <c r="F75" s="4"/>
      <c r="G75" s="6"/>
      <c r="H75" s="4"/>
      <c r="I75" s="4"/>
      <c r="J75" s="4"/>
      <c r="K75" s="4"/>
      <c r="L75" s="4"/>
      <c r="M75" s="4"/>
      <c r="N75" s="4"/>
      <c r="O75" s="4"/>
      <c r="P75" s="4"/>
      <c r="Q75" s="4"/>
      <c r="R75" s="79" t="str">
        <f>+R42</f>
        <v>เลขประจำตัวผู้เสียภาษี ………………………………..</v>
      </c>
      <c r="S75" s="79"/>
      <c r="T75" s="79"/>
      <c r="U75" s="79"/>
      <c r="V75" s="79"/>
    </row>
    <row r="76" spans="2:22" s="3" customFormat="1" ht="12.75" customHeight="1">
      <c r="B76" s="3" t="s">
        <v>4</v>
      </c>
      <c r="C76" s="4"/>
      <c r="D76" s="4"/>
      <c r="E76" s="5">
        <f>+E6</f>
        <v>0</v>
      </c>
      <c r="F76" s="4"/>
      <c r="G76" s="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8" spans="2:22" s="7" customFormat="1" ht="11.25">
      <c r="B78" s="80" t="s">
        <v>5</v>
      </c>
      <c r="C78" s="82" t="s">
        <v>24</v>
      </c>
      <c r="D78" s="83"/>
      <c r="E78" s="83"/>
      <c r="F78" s="83"/>
      <c r="G78" s="84"/>
      <c r="H78" s="82" t="s">
        <v>36</v>
      </c>
      <c r="I78" s="83"/>
      <c r="J78" s="83"/>
      <c r="K78" s="83"/>
      <c r="L78" s="84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2:22" s="7" customFormat="1" ht="33.75">
      <c r="B79" s="80"/>
      <c r="C79" s="8" t="s">
        <v>9</v>
      </c>
      <c r="D79" s="8" t="s">
        <v>10</v>
      </c>
      <c r="E79" s="8" t="s">
        <v>11</v>
      </c>
      <c r="F79" s="9" t="s">
        <v>12</v>
      </c>
      <c r="G79" s="10" t="s">
        <v>13</v>
      </c>
      <c r="H79" s="8" t="s">
        <v>9</v>
      </c>
      <c r="I79" s="8" t="s">
        <v>10</v>
      </c>
      <c r="J79" s="8" t="s">
        <v>11</v>
      </c>
      <c r="K79" s="9" t="s">
        <v>12</v>
      </c>
      <c r="L79" s="8" t="s">
        <v>13</v>
      </c>
      <c r="M79" s="8" t="s">
        <v>9</v>
      </c>
      <c r="N79" s="8" t="s">
        <v>10</v>
      </c>
      <c r="O79" s="8" t="s">
        <v>11</v>
      </c>
      <c r="P79" s="9" t="s">
        <v>12</v>
      </c>
      <c r="Q79" s="8" t="s">
        <v>13</v>
      </c>
      <c r="R79" s="8" t="s">
        <v>9</v>
      </c>
      <c r="S79" s="8" t="s">
        <v>10</v>
      </c>
      <c r="T79" s="8" t="s">
        <v>11</v>
      </c>
      <c r="U79" s="9" t="s">
        <v>12</v>
      </c>
      <c r="V79" s="8" t="s">
        <v>13</v>
      </c>
    </row>
    <row r="80" spans="2:22" s="7" customFormat="1" ht="5.25" customHeight="1">
      <c r="B80" s="63"/>
      <c r="C80" s="64"/>
      <c r="D80" s="64"/>
      <c r="E80" s="64"/>
      <c r="F80" s="64"/>
      <c r="G80" s="65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4.25">
      <c r="B81" s="66" t="s">
        <v>26</v>
      </c>
      <c r="F81" s="85">
        <f>G32+L32+Q32+V32+G65+L65+Q65+V65</f>
        <v>0</v>
      </c>
      <c r="G81" s="85"/>
      <c r="H81" s="67" t="s">
        <v>13</v>
      </c>
      <c r="P81" s="67" t="s">
        <v>27</v>
      </c>
      <c r="T81" s="86">
        <f>+G33+L33+Q33+V33+G66+L66+Q66+V66</f>
        <v>0</v>
      </c>
      <c r="U81" s="86"/>
      <c r="V81" s="67" t="s">
        <v>13</v>
      </c>
    </row>
    <row r="83" spans="2:22" s="68" customFormat="1" ht="15" customHeight="1">
      <c r="B83" s="68" t="s">
        <v>28</v>
      </c>
      <c r="C83" s="73"/>
      <c r="D83" s="73"/>
      <c r="E83" s="73"/>
      <c r="F83" s="73"/>
      <c r="G83" s="69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</row>
    <row r="84" spans="2:22" s="68" customFormat="1" ht="11.25" thickBot="1">
      <c r="B84" s="68" t="s">
        <v>29</v>
      </c>
      <c r="C84" s="70"/>
      <c r="D84" s="70"/>
      <c r="E84" s="73" t="s">
        <v>30</v>
      </c>
      <c r="F84" s="70"/>
      <c r="G84" s="71" t="s">
        <v>31</v>
      </c>
      <c r="H84" s="70"/>
      <c r="I84" s="70"/>
      <c r="J84" s="73" t="s">
        <v>32</v>
      </c>
      <c r="K84" s="70"/>
      <c r="L84" s="87" t="s">
        <v>33</v>
      </c>
      <c r="M84" s="87"/>
      <c r="N84" s="70"/>
      <c r="O84" s="87" t="s">
        <v>34</v>
      </c>
      <c r="P84" s="87"/>
      <c r="Q84" s="70"/>
      <c r="R84" s="73" t="s">
        <v>13</v>
      </c>
      <c r="S84" s="73"/>
      <c r="T84" s="73"/>
      <c r="U84" s="73"/>
      <c r="V84" s="73"/>
    </row>
    <row r="85" spans="2:22" s="68" customFormat="1" ht="11.25" thickBot="1">
      <c r="B85" s="68" t="s">
        <v>29</v>
      </c>
      <c r="C85" s="70"/>
      <c r="D85" s="70"/>
      <c r="E85" s="73" t="s">
        <v>30</v>
      </c>
      <c r="F85" s="70"/>
      <c r="G85" s="71" t="s">
        <v>31</v>
      </c>
      <c r="H85" s="70"/>
      <c r="I85" s="70"/>
      <c r="J85" s="73" t="s">
        <v>32</v>
      </c>
      <c r="K85" s="70"/>
      <c r="L85" s="87" t="s">
        <v>33</v>
      </c>
      <c r="M85" s="87"/>
      <c r="N85" s="70"/>
      <c r="O85" s="87" t="s">
        <v>34</v>
      </c>
      <c r="P85" s="87"/>
      <c r="Q85" s="70"/>
      <c r="R85" s="73" t="s">
        <v>13</v>
      </c>
      <c r="S85" s="73"/>
      <c r="T85" s="73"/>
      <c r="U85" s="73"/>
      <c r="V85" s="73"/>
    </row>
    <row r="86" spans="2:22" s="68" customFormat="1" ht="11.25" thickBot="1">
      <c r="B86" s="68" t="s">
        <v>29</v>
      </c>
      <c r="C86" s="70"/>
      <c r="D86" s="70"/>
      <c r="E86" s="73" t="s">
        <v>30</v>
      </c>
      <c r="F86" s="70"/>
      <c r="G86" s="71" t="s">
        <v>31</v>
      </c>
      <c r="H86" s="70"/>
      <c r="I86" s="70"/>
      <c r="J86" s="73" t="s">
        <v>32</v>
      </c>
      <c r="K86" s="70"/>
      <c r="L86" s="87" t="s">
        <v>33</v>
      </c>
      <c r="M86" s="87"/>
      <c r="N86" s="70"/>
      <c r="O86" s="87" t="s">
        <v>34</v>
      </c>
      <c r="P86" s="87"/>
      <c r="Q86" s="70"/>
      <c r="R86" s="73" t="s">
        <v>13</v>
      </c>
      <c r="S86" s="73"/>
      <c r="T86" s="73"/>
      <c r="U86" s="73"/>
      <c r="V86" s="73"/>
    </row>
    <row r="87" spans="2:22" s="68" customFormat="1" ht="11.25" thickBot="1">
      <c r="B87" s="68" t="s">
        <v>29</v>
      </c>
      <c r="C87" s="70"/>
      <c r="D87" s="70"/>
      <c r="E87" s="73" t="s">
        <v>30</v>
      </c>
      <c r="F87" s="70"/>
      <c r="G87" s="71" t="s">
        <v>31</v>
      </c>
      <c r="H87" s="70"/>
      <c r="I87" s="70"/>
      <c r="J87" s="73" t="s">
        <v>32</v>
      </c>
      <c r="K87" s="70"/>
      <c r="L87" s="87" t="s">
        <v>33</v>
      </c>
      <c r="M87" s="87"/>
      <c r="N87" s="70"/>
      <c r="O87" s="87" t="s">
        <v>34</v>
      </c>
      <c r="P87" s="87"/>
      <c r="Q87" s="70"/>
      <c r="R87" s="73" t="s">
        <v>13</v>
      </c>
      <c r="S87" s="73"/>
      <c r="T87" s="73"/>
      <c r="U87" s="73"/>
      <c r="V87" s="73"/>
    </row>
    <row r="88" spans="2:22" s="68" customFormat="1" ht="10.5">
      <c r="B88" s="68" t="s">
        <v>35</v>
      </c>
      <c r="C88" s="73"/>
      <c r="D88" s="73"/>
      <c r="E88" s="73"/>
      <c r="F88" s="73"/>
      <c r="G88" s="69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</row>
    <row r="89" spans="2:22" s="68" customFormat="1" ht="11.25" thickBot="1">
      <c r="B89" s="68" t="s">
        <v>29</v>
      </c>
      <c r="C89" s="70"/>
      <c r="D89" s="70"/>
      <c r="E89" s="73" t="s">
        <v>30</v>
      </c>
      <c r="F89" s="70"/>
      <c r="G89" s="71" t="s">
        <v>31</v>
      </c>
      <c r="H89" s="70"/>
      <c r="I89" s="70"/>
      <c r="J89" s="73" t="s">
        <v>32</v>
      </c>
      <c r="K89" s="70"/>
      <c r="L89" s="87" t="s">
        <v>33</v>
      </c>
      <c r="M89" s="87"/>
      <c r="N89" s="70"/>
      <c r="O89" s="87" t="s">
        <v>34</v>
      </c>
      <c r="P89" s="87"/>
      <c r="Q89" s="70"/>
      <c r="R89" s="73" t="s">
        <v>13</v>
      </c>
      <c r="S89" s="73"/>
      <c r="T89" s="73"/>
      <c r="U89" s="73"/>
      <c r="V89" s="73"/>
    </row>
    <row r="90" spans="2:22" s="68" customFormat="1" ht="11.25" thickBot="1">
      <c r="B90" s="68" t="s">
        <v>29</v>
      </c>
      <c r="C90" s="70"/>
      <c r="D90" s="70"/>
      <c r="E90" s="73" t="s">
        <v>30</v>
      </c>
      <c r="F90" s="70"/>
      <c r="G90" s="71" t="s">
        <v>31</v>
      </c>
      <c r="H90" s="70"/>
      <c r="I90" s="70"/>
      <c r="J90" s="73" t="s">
        <v>32</v>
      </c>
      <c r="K90" s="70"/>
      <c r="L90" s="87" t="s">
        <v>33</v>
      </c>
      <c r="M90" s="87"/>
      <c r="N90" s="70"/>
      <c r="O90" s="87" t="s">
        <v>34</v>
      </c>
      <c r="P90" s="87"/>
      <c r="Q90" s="70"/>
      <c r="R90" s="73" t="s">
        <v>13</v>
      </c>
      <c r="S90" s="73"/>
      <c r="T90" s="73"/>
      <c r="U90" s="73"/>
      <c r="V90" s="73"/>
    </row>
    <row r="91" spans="2:22" s="68" customFormat="1" ht="11.25" thickBot="1">
      <c r="B91" s="68" t="s">
        <v>29</v>
      </c>
      <c r="C91" s="70"/>
      <c r="D91" s="70"/>
      <c r="E91" s="73" t="s">
        <v>30</v>
      </c>
      <c r="F91" s="70"/>
      <c r="G91" s="71" t="s">
        <v>31</v>
      </c>
      <c r="H91" s="70"/>
      <c r="I91" s="70"/>
      <c r="J91" s="73" t="s">
        <v>32</v>
      </c>
      <c r="K91" s="70"/>
      <c r="L91" s="87" t="s">
        <v>33</v>
      </c>
      <c r="M91" s="87"/>
      <c r="N91" s="70"/>
      <c r="O91" s="87" t="s">
        <v>34</v>
      </c>
      <c r="P91" s="87"/>
      <c r="Q91" s="70"/>
      <c r="R91" s="73" t="s">
        <v>13</v>
      </c>
      <c r="S91" s="73"/>
      <c r="T91" s="73"/>
      <c r="U91" s="73"/>
      <c r="V91" s="73"/>
    </row>
    <row r="92" spans="2:22" s="68" customFormat="1" ht="11.25" thickBot="1">
      <c r="B92" s="68" t="s">
        <v>29</v>
      </c>
      <c r="C92" s="70"/>
      <c r="D92" s="70"/>
      <c r="E92" s="73" t="s">
        <v>30</v>
      </c>
      <c r="F92" s="70"/>
      <c r="G92" s="71" t="s">
        <v>31</v>
      </c>
      <c r="H92" s="70"/>
      <c r="I92" s="70"/>
      <c r="J92" s="73" t="s">
        <v>32</v>
      </c>
      <c r="K92" s="70"/>
      <c r="L92" s="87" t="s">
        <v>33</v>
      </c>
      <c r="M92" s="87"/>
      <c r="N92" s="70"/>
      <c r="O92" s="87" t="s">
        <v>34</v>
      </c>
      <c r="P92" s="87"/>
      <c r="Q92" s="70"/>
      <c r="R92" s="73" t="s">
        <v>13</v>
      </c>
      <c r="S92" s="73"/>
      <c r="T92" s="73"/>
      <c r="U92" s="73"/>
      <c r="V92" s="73"/>
    </row>
  </sheetData>
  <sheetProtection/>
  <mergeCells count="45">
    <mergeCell ref="B2:V2"/>
    <mergeCell ref="I3:P3"/>
    <mergeCell ref="T3:U4"/>
    <mergeCell ref="R5:V5"/>
    <mergeCell ref="B8:B9"/>
    <mergeCell ref="C8:G8"/>
    <mergeCell ref="H8:L8"/>
    <mergeCell ref="M8:Q8"/>
    <mergeCell ref="R8:V8"/>
    <mergeCell ref="B39:V39"/>
    <mergeCell ref="I40:P40"/>
    <mergeCell ref="T40:U41"/>
    <mergeCell ref="R42:V42"/>
    <mergeCell ref="B45:B46"/>
    <mergeCell ref="C45:G45"/>
    <mergeCell ref="H45:L45"/>
    <mergeCell ref="M45:Q45"/>
    <mergeCell ref="R45:V45"/>
    <mergeCell ref="B72:V72"/>
    <mergeCell ref="I73:P73"/>
    <mergeCell ref="T73:U74"/>
    <mergeCell ref="R75:V75"/>
    <mergeCell ref="B78:B79"/>
    <mergeCell ref="C78:G78"/>
    <mergeCell ref="H78:L78"/>
    <mergeCell ref="M78:Q78"/>
    <mergeCell ref="R78:V78"/>
    <mergeCell ref="F81:G81"/>
    <mergeCell ref="T81:U81"/>
    <mergeCell ref="L84:M84"/>
    <mergeCell ref="O84:P84"/>
    <mergeCell ref="L85:M85"/>
    <mergeCell ref="O85:P85"/>
    <mergeCell ref="L86:M86"/>
    <mergeCell ref="O86:P86"/>
    <mergeCell ref="L87:M87"/>
    <mergeCell ref="O87:P87"/>
    <mergeCell ref="L89:M89"/>
    <mergeCell ref="O89:P89"/>
    <mergeCell ref="L90:M90"/>
    <mergeCell ref="O90:P90"/>
    <mergeCell ref="L91:M91"/>
    <mergeCell ref="O91:P91"/>
    <mergeCell ref="L92:M92"/>
    <mergeCell ref="O92:P92"/>
  </mergeCells>
  <printOptions/>
  <pageMargins left="0.35433070866141736" right="0.1968503937007874" top="1.1023622047244095" bottom="0.7480314960629921" header="0.8661417322834646" footer="0.31496062992125984"/>
  <pageSetup horizontalDpi="600" verticalDpi="600" orientation="landscape" paperSize="9" scale="95" r:id="rId3"/>
  <headerFooter>
    <oddHeader>&amp;Rหน้า &amp;P/&amp;N</oddHeader>
  </headerFooter>
  <rowBreaks count="2" manualBreakCount="2">
    <brk id="37" max="255" man="1"/>
    <brk id="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wecom</dc:creator>
  <cp:keywords/>
  <dc:description/>
  <cp:lastModifiedBy>wecom</cp:lastModifiedBy>
  <cp:lastPrinted>2016-01-13T09:44:11Z</cp:lastPrinted>
  <dcterms:created xsi:type="dcterms:W3CDTF">2015-04-22T05:10:00Z</dcterms:created>
  <dcterms:modified xsi:type="dcterms:W3CDTF">2016-05-25T04:40:17Z</dcterms:modified>
  <cp:category/>
  <cp:version/>
  <cp:contentType/>
  <cp:contentStatus/>
</cp:coreProperties>
</file>